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'Лист1'!$A$1:$G$57</definedName>
  </definedNames>
  <calcPr fullCalcOnLoad="1"/>
</workbook>
</file>

<file path=xl/sharedStrings.xml><?xml version="1.0" encoding="utf-8"?>
<sst xmlns="http://schemas.openxmlformats.org/spreadsheetml/2006/main" count="112" uniqueCount="112">
  <si>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</si>
  <si>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</si>
  <si>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</si>
  <si>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</si>
  <si>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</si>
  <si>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</si>
  <si>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</si>
  <si>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</si>
  <si>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</si>
  <si>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</si>
  <si>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</si>
  <si>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</si>
  <si>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</si>
  <si>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</si>
  <si>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</si>
  <si>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</si>
  <si>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</si>
  <si>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</si>
  <si>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</si>
  <si>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</si>
  <si>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</si>
  <si>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</si>
  <si>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</si>
  <si>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</si>
  <si>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</si>
  <si>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</si>
  <si>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</si>
  <si>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</si>
  <si>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</si>
  <si>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</si>
  <si>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</si>
  <si>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</si>
  <si>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</si>
  <si>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</si>
  <si>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</si>
  <si>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</si>
  <si>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</si>
  <si>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</si>
  <si>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</si>
  <si>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</si>
  <si>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</si>
  <si>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</si>
  <si>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</si>
  <si>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</si>
  <si>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</si>
  <si>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</si>
  <si>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</si>
  <si>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</si>
  <si>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</si>
  <si>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</si>
  <si>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</si>
  <si>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</si>
  <si>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</si>
  <si>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</si>
  <si>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</si>
  <si>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</si>
  <si>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</si>
  <si>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</si>
  <si>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</si>
  <si>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</si>
  <si>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</si>
  <si>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</si>
  <si>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</si>
  <si>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</si>
  <si>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</si>
  <si>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</si>
  <si>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</si>
  <si>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</si>
  <si>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</si>
  <si>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</si>
  <si>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</si>
  <si>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</si>
  <si>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</si>
  <si>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</si>
  <si>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</si>
  <si>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</si>
  <si>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</si>
  <si>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</si>
  <si>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</si>
  <si>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</si>
  <si>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</si>
  <si>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</si>
  <si>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</si>
  <si>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</si>
  <si>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</si>
  <si>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</si>
  <si>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</si>
  <si>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</si>
  <si>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</si>
  <si>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</si>
  <si>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</si>
  <si>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</si>
  <si>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</si>
  <si>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</si>
  <si>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</si>
  <si>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</si>
  <si>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</si>
  <si>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</si>
  <si>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</si>
  <si>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</si>
  <si>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</si>
  <si>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</si>
  <si>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</si>
  <si>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% исполнения  от   годового плана на 2011 г.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</si>
  <si>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</si>
  <si>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</si>
  <si>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</si>
  <si>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</si>
  <si>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</si>
  <si>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Уточненный план на 9 месяцев 2011 года</t>
  </si>
  <si>
    <t>% исполнения  от   уточненного плана 9 месяцев</t>
  </si>
  <si>
    <t>Анализ исполнения бюджета  Ханты-Мансийского района на 1 сентября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</si>
</sst>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4" fillId="34" borderId="0" xfId="0" applyNumberFormat="1" applyFont="1" applyFill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="84" zoomScaleNormal="80" zoomScaleSheetLayoutView="84" workbookViewId="0" topLeftCell="A1">
      <selection activeCell="D49" sqref="D49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19.00390625" style="21" customWidth="1"/>
    <col min="4" max="4" width="19.25390625" style="21" customWidth="1"/>
    <col min="5" max="5" width="17.00390625" style="21" customWidth="1"/>
    <col min="6" max="6" width="20.75390625" style="21" customWidth="1"/>
    <col min="7" max="7" width="25.875" style="21" customWidth="1"/>
    <col min="8" max="16384" width="9.125" style="8" customWidth="1"/>
  </cols>
  <sheetData>
    <row r="1" spans="1:7" s="1" customFormat="1" ht="31.5" customHeight="1">
      <c r="A1" s="29" t="s">
        <v>111</v>
      </c>
      <c r="B1" s="30"/>
      <c r="C1" s="30"/>
      <c r="D1" s="30"/>
      <c r="E1" s="30"/>
      <c r="F1" s="30"/>
      <c r="G1" s="30"/>
    </row>
    <row r="2" spans="1:7" s="1" customFormat="1" ht="100.5" customHeight="1">
      <c r="A2" s="2" t="s">
        <v>0</v>
      </c>
      <c r="B2" s="2" t="s">
        <v>1</v>
      </c>
      <c r="C2" s="3" t="s">
        <v>80</v>
      </c>
      <c r="D2" s="3" t="s">
        <v>109</v>
      </c>
      <c r="E2" s="3" t="s">
        <v>57</v>
      </c>
      <c r="F2" s="3" t="s">
        <v>103</v>
      </c>
      <c r="G2" s="3" t="s">
        <v>110</v>
      </c>
    </row>
    <row r="3" spans="1:7" ht="18.75">
      <c r="A3" s="4" t="s">
        <v>2</v>
      </c>
      <c r="B3" s="5" t="s">
        <v>3</v>
      </c>
      <c r="C3" s="6">
        <f>SUM(C4:C11)</f>
        <v>185204.3</v>
      </c>
      <c r="D3" s="6">
        <f>SUM(D4:D11)</f>
        <v>171728.09999999998</v>
      </c>
      <c r="E3" s="6">
        <f>SUM(E4:E11)</f>
        <v>193440.09999999998</v>
      </c>
      <c r="F3" s="7">
        <f>E3/C3*100</f>
        <v>104.44687299376957</v>
      </c>
      <c r="G3" s="7">
        <f>SUM(E3*100/D3)</f>
        <v>112.643242428001</v>
      </c>
    </row>
    <row r="4" spans="1:7" ht="63.75" customHeight="1">
      <c r="A4" s="9" t="s">
        <v>4</v>
      </c>
      <c r="B4" s="10" t="s">
        <v>81</v>
      </c>
      <c r="C4" s="11">
        <v>4100</v>
      </c>
      <c r="D4" s="11">
        <v>3827</v>
      </c>
      <c r="E4" s="11">
        <v>3370.6</v>
      </c>
      <c r="F4" s="12">
        <f>E4/C4*100</f>
        <v>82.20975609756097</v>
      </c>
      <c r="G4" s="12">
        <f aca="true" t="shared" si="0" ref="G4:G11">SUM(E4*100/D4)</f>
        <v>88.07420956362687</v>
      </c>
    </row>
    <row r="5" spans="1:7" ht="75">
      <c r="A5" s="9" t="s">
        <v>5</v>
      </c>
      <c r="B5" s="10" t="s">
        <v>82</v>
      </c>
      <c r="C5" s="11">
        <v>11665.2</v>
      </c>
      <c r="D5" s="11">
        <v>10992.7</v>
      </c>
      <c r="E5" s="11">
        <v>10520.7</v>
      </c>
      <c r="F5" s="12">
        <f>E5/C5*100</f>
        <v>90.1887665877996</v>
      </c>
      <c r="G5" s="12">
        <f t="shared" si="0"/>
        <v>95.70624141475706</v>
      </c>
    </row>
    <row r="6" spans="1:7" ht="93.75">
      <c r="A6" s="9" t="s">
        <v>6</v>
      </c>
      <c r="B6" s="10" t="s">
        <v>83</v>
      </c>
      <c r="C6" s="11">
        <v>60597</v>
      </c>
      <c r="D6" s="11">
        <v>60496</v>
      </c>
      <c r="E6" s="11">
        <v>58214.6</v>
      </c>
      <c r="F6" s="12">
        <f>E6/C6*100</f>
        <v>96.06845223360892</v>
      </c>
      <c r="G6" s="12">
        <f t="shared" si="0"/>
        <v>96.22884157630257</v>
      </c>
    </row>
    <row r="7" spans="1:7" ht="18.75">
      <c r="A7" s="9" t="s">
        <v>107</v>
      </c>
      <c r="B7" s="10" t="s">
        <v>108</v>
      </c>
      <c r="C7" s="11">
        <v>2.2</v>
      </c>
      <c r="D7" s="11">
        <v>2.2</v>
      </c>
      <c r="E7" s="11">
        <v>0</v>
      </c>
      <c r="F7" s="12">
        <f>E7/C7*100</f>
        <v>0</v>
      </c>
      <c r="G7" s="12">
        <f t="shared" si="0"/>
        <v>0</v>
      </c>
    </row>
    <row r="8" spans="1:7" ht="75">
      <c r="A8" s="9" t="s">
        <v>7</v>
      </c>
      <c r="B8" s="10" t="s">
        <v>84</v>
      </c>
      <c r="C8" s="11">
        <v>29724.6</v>
      </c>
      <c r="D8" s="11">
        <v>25266</v>
      </c>
      <c r="E8" s="11">
        <v>24147.3</v>
      </c>
      <c r="F8" s="12">
        <f aca="true" t="shared" si="1" ref="F8:F15">E8/C8*100</f>
        <v>81.23675339617691</v>
      </c>
      <c r="G8" s="12">
        <f t="shared" si="0"/>
        <v>95.57231061505581</v>
      </c>
    </row>
    <row r="9" spans="1:7" ht="37.5">
      <c r="A9" s="9" t="s">
        <v>77</v>
      </c>
      <c r="B9" s="10" t="s">
        <v>85</v>
      </c>
      <c r="C9" s="11">
        <v>4287</v>
      </c>
      <c r="D9" s="11">
        <v>4287</v>
      </c>
      <c r="E9" s="11">
        <v>4287</v>
      </c>
      <c r="F9" s="12">
        <f t="shared" si="1"/>
        <v>100</v>
      </c>
      <c r="G9" s="12">
        <f t="shared" si="0"/>
        <v>100</v>
      </c>
    </row>
    <row r="10" spans="1:7" ht="18.75">
      <c r="A10" s="9" t="s">
        <v>63</v>
      </c>
      <c r="B10" s="10" t="s">
        <v>9</v>
      </c>
      <c r="C10" s="11">
        <v>2848</v>
      </c>
      <c r="D10" s="11">
        <v>1937</v>
      </c>
      <c r="E10" s="11"/>
      <c r="F10" s="12">
        <f t="shared" si="1"/>
        <v>0</v>
      </c>
      <c r="G10" s="12"/>
    </row>
    <row r="11" spans="1:7" ht="18.75">
      <c r="A11" s="9" t="s">
        <v>86</v>
      </c>
      <c r="B11" s="10" t="s">
        <v>56</v>
      </c>
      <c r="C11" s="11">
        <v>71980.3</v>
      </c>
      <c r="D11" s="11">
        <v>64920.2</v>
      </c>
      <c r="E11" s="11">
        <v>92899.9</v>
      </c>
      <c r="F11" s="12">
        <f t="shared" si="1"/>
        <v>129.06295194657426</v>
      </c>
      <c r="G11" s="12">
        <f t="shared" si="0"/>
        <v>143.098604132458</v>
      </c>
    </row>
    <row r="12" spans="1:7" ht="37.5">
      <c r="A12" s="4" t="s">
        <v>10</v>
      </c>
      <c r="B12" s="5" t="s">
        <v>11</v>
      </c>
      <c r="C12" s="6">
        <f>SUM(C13:C15)</f>
        <v>54304.3</v>
      </c>
      <c r="D12" s="6">
        <f>SUM(D13:D15)</f>
        <v>47943.2</v>
      </c>
      <c r="E12" s="6">
        <f>SUM(E13:E15)</f>
        <v>27483.9</v>
      </c>
      <c r="F12" s="13">
        <f t="shared" si="1"/>
        <v>50.61090926501216</v>
      </c>
      <c r="G12" s="13">
        <f>SUM(E12*100/D12)</f>
        <v>57.325960720185556</v>
      </c>
    </row>
    <row r="13" spans="1:7" ht="18.75">
      <c r="A13" s="9" t="s">
        <v>12</v>
      </c>
      <c r="B13" s="10" t="s">
        <v>13</v>
      </c>
      <c r="C13" s="11">
        <v>39882.6</v>
      </c>
      <c r="D13" s="11">
        <v>33591.5</v>
      </c>
      <c r="E13" s="11">
        <v>25180</v>
      </c>
      <c r="F13" s="12">
        <f t="shared" si="1"/>
        <v>63.13530211169783</v>
      </c>
      <c r="G13" s="12">
        <f>SUM(E13*100/D13)</f>
        <v>74.95943914383103</v>
      </c>
    </row>
    <row r="14" spans="1:7" ht="75">
      <c r="A14" s="9" t="s">
        <v>14</v>
      </c>
      <c r="B14" s="10" t="s">
        <v>87</v>
      </c>
      <c r="C14" s="11">
        <v>14361.7</v>
      </c>
      <c r="D14" s="11">
        <v>14291.7</v>
      </c>
      <c r="E14" s="11">
        <v>2273.9</v>
      </c>
      <c r="F14" s="12">
        <f t="shared" si="1"/>
        <v>15.833083827123529</v>
      </c>
      <c r="G14" s="12">
        <f>SUM(E14*100/D14)</f>
        <v>15.910633444586717</v>
      </c>
    </row>
    <row r="15" spans="1:7" ht="56.25">
      <c r="A15" s="9" t="s">
        <v>105</v>
      </c>
      <c r="B15" s="10" t="s">
        <v>106</v>
      </c>
      <c r="C15" s="11">
        <v>60</v>
      </c>
      <c r="D15" s="11">
        <v>60</v>
      </c>
      <c r="E15" s="11">
        <v>30</v>
      </c>
      <c r="F15" s="12">
        <f t="shared" si="1"/>
        <v>50</v>
      </c>
      <c r="G15" s="12">
        <f>SUM(E15*100/D15)</f>
        <v>50</v>
      </c>
    </row>
    <row r="16" spans="1:7" ht="18.75">
      <c r="A16" s="4" t="s">
        <v>15</v>
      </c>
      <c r="B16" s="5" t="s">
        <v>16</v>
      </c>
      <c r="C16" s="6">
        <f>SUM(C17:C22)</f>
        <v>261245.7</v>
      </c>
      <c r="D16" s="6">
        <f>SUM(D17:D22)</f>
        <v>225055.19999999998</v>
      </c>
      <c r="E16" s="6">
        <f>SUM(E17:E22)</f>
        <v>129631.79999999999</v>
      </c>
      <c r="F16" s="13">
        <f aca="true" t="shared" si="2" ref="F16:F27">E16/C16*100</f>
        <v>49.620644473765495</v>
      </c>
      <c r="G16" s="13">
        <f>SUM(E16*100/D16)</f>
        <v>57.60000213281008</v>
      </c>
    </row>
    <row r="17" spans="1:7" ht="18.75">
      <c r="A17" s="14" t="s">
        <v>78</v>
      </c>
      <c r="B17" s="15" t="s">
        <v>79</v>
      </c>
      <c r="C17" s="11">
        <v>4614.4</v>
      </c>
      <c r="D17" s="11">
        <v>4431.4</v>
      </c>
      <c r="E17" s="11">
        <v>0</v>
      </c>
      <c r="F17" s="12">
        <f t="shared" si="2"/>
        <v>0</v>
      </c>
      <c r="G17" s="12">
        <f aca="true" t="shared" si="3" ref="G17:G56">SUM(E17*100/D17)</f>
        <v>0</v>
      </c>
    </row>
    <row r="18" spans="1:7" ht="18.75">
      <c r="A18" s="9" t="s">
        <v>17</v>
      </c>
      <c r="B18" s="10" t="s">
        <v>18</v>
      </c>
      <c r="C18" s="11">
        <v>97757.5</v>
      </c>
      <c r="D18" s="11">
        <v>79068.2</v>
      </c>
      <c r="E18" s="11">
        <v>65426.5</v>
      </c>
      <c r="F18" s="12">
        <f t="shared" si="2"/>
        <v>66.92734572794926</v>
      </c>
      <c r="G18" s="12">
        <f t="shared" si="3"/>
        <v>82.74691974776206</v>
      </c>
    </row>
    <row r="19" spans="1:7" ht="18.75">
      <c r="A19" s="9" t="s">
        <v>19</v>
      </c>
      <c r="B19" s="16" t="s">
        <v>20</v>
      </c>
      <c r="C19" s="11">
        <v>9689.2</v>
      </c>
      <c r="D19" s="11">
        <v>8508.2</v>
      </c>
      <c r="E19" s="11">
        <v>6390.7</v>
      </c>
      <c r="F19" s="12">
        <f t="shared" si="2"/>
        <v>65.95694174957684</v>
      </c>
      <c r="G19" s="12">
        <f t="shared" si="3"/>
        <v>75.11224465809454</v>
      </c>
    </row>
    <row r="20" spans="1:7" ht="18.75">
      <c r="A20" s="9" t="s">
        <v>101</v>
      </c>
      <c r="B20" s="10" t="s">
        <v>102</v>
      </c>
      <c r="C20" s="11">
        <v>42831.7</v>
      </c>
      <c r="D20" s="11">
        <v>42831.7</v>
      </c>
      <c r="E20" s="11">
        <v>0</v>
      </c>
      <c r="F20" s="12">
        <f t="shared" si="2"/>
        <v>0</v>
      </c>
      <c r="G20" s="12">
        <v>0</v>
      </c>
    </row>
    <row r="21" spans="1:7" ht="30" customHeight="1">
      <c r="A21" s="9" t="s">
        <v>75</v>
      </c>
      <c r="B21" s="10" t="s">
        <v>76</v>
      </c>
      <c r="C21" s="11">
        <v>5235.2</v>
      </c>
      <c r="D21" s="11">
        <v>3958.3</v>
      </c>
      <c r="E21" s="11">
        <v>2625.2</v>
      </c>
      <c r="F21" s="12">
        <f t="shared" si="2"/>
        <v>50.145171149144254</v>
      </c>
      <c r="G21" s="12">
        <f t="shared" si="3"/>
        <v>66.32140060126822</v>
      </c>
    </row>
    <row r="22" spans="1:7" ht="37.5">
      <c r="A22" s="9" t="s">
        <v>65</v>
      </c>
      <c r="B22" s="16" t="s">
        <v>21</v>
      </c>
      <c r="C22" s="11">
        <v>101117.7</v>
      </c>
      <c r="D22" s="11">
        <v>86257.4</v>
      </c>
      <c r="E22" s="11">
        <v>55189.4</v>
      </c>
      <c r="F22" s="12">
        <f t="shared" si="2"/>
        <v>54.579366421506826</v>
      </c>
      <c r="G22" s="12">
        <f t="shared" si="3"/>
        <v>63.98222065585098</v>
      </c>
    </row>
    <row r="23" spans="1:7" ht="18.75">
      <c r="A23" s="4" t="s">
        <v>22</v>
      </c>
      <c r="B23" s="17" t="s">
        <v>23</v>
      </c>
      <c r="C23" s="6">
        <f>SUM(C24:C28)</f>
        <v>448569</v>
      </c>
      <c r="D23" s="6">
        <f>SUM(D24:D28)</f>
        <v>407367.4</v>
      </c>
      <c r="E23" s="6">
        <f>SUM(E24:E28)</f>
        <v>168384.50000000003</v>
      </c>
      <c r="F23" s="13">
        <f t="shared" si="2"/>
        <v>37.53814909188999</v>
      </c>
      <c r="G23" s="13">
        <f>SUM(E23*100/D23)</f>
        <v>41.33479998644958</v>
      </c>
    </row>
    <row r="24" spans="1:7" ht="18.75">
      <c r="A24" s="9" t="s">
        <v>24</v>
      </c>
      <c r="B24" s="16" t="s">
        <v>25</v>
      </c>
      <c r="C24" s="11">
        <v>66906.5</v>
      </c>
      <c r="D24" s="11">
        <v>57523.4</v>
      </c>
      <c r="E24" s="11">
        <v>20007.7</v>
      </c>
      <c r="F24" s="12">
        <f t="shared" si="2"/>
        <v>29.903970466247674</v>
      </c>
      <c r="G24" s="12">
        <f t="shared" si="3"/>
        <v>34.78184530121655</v>
      </c>
    </row>
    <row r="25" spans="1:7" ht="18.75">
      <c r="A25" s="9" t="s">
        <v>26</v>
      </c>
      <c r="B25" s="16" t="s">
        <v>27</v>
      </c>
      <c r="C25" s="11">
        <v>337989</v>
      </c>
      <c r="D25" s="11">
        <v>311728.8</v>
      </c>
      <c r="E25" s="11">
        <v>140871</v>
      </c>
      <c r="F25" s="12">
        <f t="shared" si="2"/>
        <v>41.67916707348464</v>
      </c>
      <c r="G25" s="12">
        <f t="shared" si="3"/>
        <v>45.19024228752685</v>
      </c>
    </row>
    <row r="26" spans="1:7" ht="71.25" customHeight="1">
      <c r="A26" s="9" t="s">
        <v>61</v>
      </c>
      <c r="B26" s="16" t="s">
        <v>62</v>
      </c>
      <c r="C26" s="11">
        <v>27190</v>
      </c>
      <c r="D26" s="11">
        <v>24698</v>
      </c>
      <c r="E26" s="11">
        <v>1896.1</v>
      </c>
      <c r="F26" s="12">
        <f t="shared" si="2"/>
        <v>6.9735196763516</v>
      </c>
      <c r="G26" s="12">
        <f t="shared" si="3"/>
        <v>7.6771398493805165</v>
      </c>
    </row>
    <row r="27" spans="1:7" ht="37.5">
      <c r="A27" s="9" t="s">
        <v>98</v>
      </c>
      <c r="B27" s="16" t="s">
        <v>99</v>
      </c>
      <c r="C27" s="11">
        <v>2180</v>
      </c>
      <c r="D27" s="11">
        <v>2180</v>
      </c>
      <c r="E27" s="11">
        <v>2180</v>
      </c>
      <c r="F27" s="12">
        <f t="shared" si="2"/>
        <v>100</v>
      </c>
      <c r="G27" s="12">
        <f t="shared" si="3"/>
        <v>100</v>
      </c>
    </row>
    <row r="28" spans="1:7" ht="37.5">
      <c r="A28" s="9" t="s">
        <v>64</v>
      </c>
      <c r="B28" s="16" t="s">
        <v>28</v>
      </c>
      <c r="C28" s="11">
        <v>14303.5</v>
      </c>
      <c r="D28" s="11">
        <v>11237.2</v>
      </c>
      <c r="E28" s="11">
        <v>3429.7</v>
      </c>
      <c r="F28" s="12">
        <f aca="true" t="shared" si="4" ref="F28:F49">E28/C28*100</f>
        <v>23.978047331072812</v>
      </c>
      <c r="G28" s="12">
        <f t="shared" si="3"/>
        <v>30.520948278930693</v>
      </c>
    </row>
    <row r="29" spans="1:7" ht="18.75">
      <c r="A29" s="4" t="s">
        <v>29</v>
      </c>
      <c r="B29" s="5" t="s">
        <v>30</v>
      </c>
      <c r="C29" s="6">
        <f>SUM(C30:C30)</f>
        <v>3231.9</v>
      </c>
      <c r="D29" s="6">
        <f>SUM(D30:D30)</f>
        <v>2763</v>
      </c>
      <c r="E29" s="6">
        <f>SUM(E30:E30)</f>
        <v>2763</v>
      </c>
      <c r="F29" s="13">
        <f t="shared" si="4"/>
        <v>85.49150654413812</v>
      </c>
      <c r="G29" s="13">
        <f>SUM(E29*100/D29)</f>
        <v>100</v>
      </c>
    </row>
    <row r="30" spans="1:7" ht="37.5">
      <c r="A30" s="9" t="s">
        <v>66</v>
      </c>
      <c r="B30" s="10" t="s">
        <v>70</v>
      </c>
      <c r="C30" s="11">
        <v>3231.9</v>
      </c>
      <c r="D30" s="11">
        <v>2763</v>
      </c>
      <c r="E30" s="11">
        <v>2763</v>
      </c>
      <c r="F30" s="12">
        <f t="shared" si="4"/>
        <v>85.49150654413812</v>
      </c>
      <c r="G30" s="12">
        <f t="shared" si="3"/>
        <v>100</v>
      </c>
    </row>
    <row r="31" spans="1:7" ht="18.75">
      <c r="A31" s="4" t="s">
        <v>31</v>
      </c>
      <c r="B31" s="5" t="s">
        <v>32</v>
      </c>
      <c r="C31" s="6">
        <f>SUM(C32:C35)</f>
        <v>1052693.5</v>
      </c>
      <c r="D31" s="6">
        <f>SUM(D32:D35)</f>
        <v>861760.8</v>
      </c>
      <c r="E31" s="6">
        <f>SUM(E32:E35)</f>
        <v>623240.5</v>
      </c>
      <c r="F31" s="13">
        <f t="shared" si="4"/>
        <v>59.20436480324045</v>
      </c>
      <c r="G31" s="13">
        <f>SUM(E31*100/D31)</f>
        <v>72.32175100097382</v>
      </c>
    </row>
    <row r="32" spans="1:7" ht="18.75">
      <c r="A32" s="9" t="s">
        <v>33</v>
      </c>
      <c r="B32" s="10" t="s">
        <v>34</v>
      </c>
      <c r="C32" s="11">
        <v>199279.2</v>
      </c>
      <c r="D32" s="11">
        <v>159441.8</v>
      </c>
      <c r="E32" s="11">
        <v>122707.4</v>
      </c>
      <c r="F32" s="12">
        <f t="shared" si="4"/>
        <v>61.57561852917915</v>
      </c>
      <c r="G32" s="12">
        <f t="shared" si="3"/>
        <v>76.9606213677969</v>
      </c>
    </row>
    <row r="33" spans="1:7" ht="18.75">
      <c r="A33" s="9" t="s">
        <v>35</v>
      </c>
      <c r="B33" s="10" t="s">
        <v>36</v>
      </c>
      <c r="C33" s="11">
        <v>750918</v>
      </c>
      <c r="D33" s="11">
        <v>607695.7</v>
      </c>
      <c r="E33" s="11">
        <v>431468.9</v>
      </c>
      <c r="F33" s="12">
        <f t="shared" si="4"/>
        <v>57.45885702566726</v>
      </c>
      <c r="G33" s="12">
        <f t="shared" si="3"/>
        <v>71.0008150460831</v>
      </c>
    </row>
    <row r="34" spans="1:7" ht="18.75">
      <c r="A34" s="9" t="s">
        <v>37</v>
      </c>
      <c r="B34" s="10" t="s">
        <v>38</v>
      </c>
      <c r="C34" s="11">
        <v>11118.5</v>
      </c>
      <c r="D34" s="11">
        <v>10966.8</v>
      </c>
      <c r="E34" s="11">
        <v>8374.2</v>
      </c>
      <c r="F34" s="12">
        <f t="shared" si="4"/>
        <v>75.31771372037596</v>
      </c>
      <c r="G34" s="12">
        <f t="shared" si="3"/>
        <v>76.35955793850532</v>
      </c>
    </row>
    <row r="35" spans="1:7" ht="18.75">
      <c r="A35" s="9" t="s">
        <v>39</v>
      </c>
      <c r="B35" s="10" t="s">
        <v>40</v>
      </c>
      <c r="C35" s="11">
        <v>91377.8</v>
      </c>
      <c r="D35" s="11">
        <v>83656.5</v>
      </c>
      <c r="E35" s="11">
        <v>60690</v>
      </c>
      <c r="F35" s="12">
        <f t="shared" si="4"/>
        <v>66.41656945122338</v>
      </c>
      <c r="G35" s="12">
        <f t="shared" si="3"/>
        <v>72.54666403686504</v>
      </c>
    </row>
    <row r="36" spans="1:7" ht="18.75">
      <c r="A36" s="4" t="s">
        <v>41</v>
      </c>
      <c r="B36" s="5" t="s">
        <v>88</v>
      </c>
      <c r="C36" s="6">
        <f>SUM(C37:C38)</f>
        <v>28474.9</v>
      </c>
      <c r="D36" s="6">
        <f>SUM(D37:D38)</f>
        <v>25992.3</v>
      </c>
      <c r="E36" s="6">
        <f>SUM(E37:E38)</f>
        <v>22066.9</v>
      </c>
      <c r="F36" s="13">
        <f t="shared" si="4"/>
        <v>77.49597013510144</v>
      </c>
      <c r="G36" s="13">
        <f>SUM(E36*100/D36)</f>
        <v>84.89783512809564</v>
      </c>
    </row>
    <row r="37" spans="1:7" ht="18.75">
      <c r="A37" s="9" t="s">
        <v>42</v>
      </c>
      <c r="B37" s="10" t="s">
        <v>43</v>
      </c>
      <c r="C37" s="11">
        <v>6881.9</v>
      </c>
      <c r="D37" s="11">
        <v>5623.7</v>
      </c>
      <c r="E37" s="11">
        <v>5152.5</v>
      </c>
      <c r="F37" s="12">
        <f t="shared" si="4"/>
        <v>74.87031197779683</v>
      </c>
      <c r="G37" s="12">
        <f t="shared" si="3"/>
        <v>91.62117467147964</v>
      </c>
    </row>
    <row r="38" spans="1:7" ht="37.5">
      <c r="A38" s="9" t="s">
        <v>44</v>
      </c>
      <c r="B38" s="10" t="s">
        <v>89</v>
      </c>
      <c r="C38" s="11">
        <v>21593</v>
      </c>
      <c r="D38" s="11">
        <v>20368.6</v>
      </c>
      <c r="E38" s="11">
        <v>16914.4</v>
      </c>
      <c r="F38" s="12">
        <f t="shared" si="4"/>
        <v>78.3327930347798</v>
      </c>
      <c r="G38" s="12">
        <f t="shared" si="3"/>
        <v>83.04154433785338</v>
      </c>
    </row>
    <row r="39" spans="1:7" ht="18.75">
      <c r="A39" s="4" t="s">
        <v>46</v>
      </c>
      <c r="B39" s="5" t="s">
        <v>90</v>
      </c>
      <c r="C39" s="6">
        <f>SUM(C40:C44)</f>
        <v>302825.8</v>
      </c>
      <c r="D39" s="6">
        <f>SUM(D40:D44)</f>
        <v>270503.6</v>
      </c>
      <c r="E39" s="6">
        <f>SUM(E40:E44)</f>
        <v>200026.30000000002</v>
      </c>
      <c r="F39" s="13">
        <f t="shared" si="4"/>
        <v>66.0532557001418</v>
      </c>
      <c r="G39" s="13">
        <f>SUM(E39*100/D39)</f>
        <v>73.94589203249052</v>
      </c>
    </row>
    <row r="40" spans="1:7" ht="18.75">
      <c r="A40" s="9" t="s">
        <v>47</v>
      </c>
      <c r="B40" s="10" t="s">
        <v>71</v>
      </c>
      <c r="C40" s="11">
        <v>62527</v>
      </c>
      <c r="D40" s="11">
        <v>55259.5</v>
      </c>
      <c r="E40" s="11">
        <v>46055.9</v>
      </c>
      <c r="F40" s="12">
        <f t="shared" si="4"/>
        <v>73.65761990819965</v>
      </c>
      <c r="G40" s="12">
        <f t="shared" si="3"/>
        <v>83.34476424868122</v>
      </c>
    </row>
    <row r="41" spans="1:7" ht="18.75">
      <c r="A41" s="9" t="s">
        <v>48</v>
      </c>
      <c r="B41" s="10" t="s">
        <v>67</v>
      </c>
      <c r="C41" s="11">
        <v>126742.2</v>
      </c>
      <c r="D41" s="11">
        <v>112416.4</v>
      </c>
      <c r="E41" s="11">
        <v>89832.8</v>
      </c>
      <c r="F41" s="12">
        <f t="shared" si="4"/>
        <v>70.87836569035413</v>
      </c>
      <c r="G41" s="12">
        <f t="shared" si="3"/>
        <v>79.91076035169246</v>
      </c>
    </row>
    <row r="42" spans="1:7" ht="37.5">
      <c r="A42" s="9" t="s">
        <v>73</v>
      </c>
      <c r="B42" s="10" t="s">
        <v>74</v>
      </c>
      <c r="C42" s="11">
        <v>13416.1</v>
      </c>
      <c r="D42" s="11">
        <v>12249.1</v>
      </c>
      <c r="E42" s="11">
        <v>8583.5</v>
      </c>
      <c r="F42" s="12">
        <f t="shared" si="4"/>
        <v>63.979099738374046</v>
      </c>
      <c r="G42" s="12">
        <f t="shared" si="3"/>
        <v>70.07453608836568</v>
      </c>
    </row>
    <row r="43" spans="1:7" ht="18.75">
      <c r="A43" s="9" t="s">
        <v>49</v>
      </c>
      <c r="B43" s="10" t="s">
        <v>68</v>
      </c>
      <c r="C43" s="11">
        <v>14447.3</v>
      </c>
      <c r="D43" s="11">
        <v>12694.7</v>
      </c>
      <c r="E43" s="11">
        <v>11940.6</v>
      </c>
      <c r="F43" s="12">
        <f t="shared" si="4"/>
        <v>82.64935316633559</v>
      </c>
      <c r="G43" s="12">
        <f t="shared" si="3"/>
        <v>94.05972571230512</v>
      </c>
    </row>
    <row r="44" spans="1:7" ht="37.5">
      <c r="A44" s="9" t="s">
        <v>91</v>
      </c>
      <c r="B44" s="10" t="s">
        <v>50</v>
      </c>
      <c r="C44" s="11">
        <v>85693.2</v>
      </c>
      <c r="D44" s="11">
        <v>77883.9</v>
      </c>
      <c r="E44" s="11">
        <v>43613.5</v>
      </c>
      <c r="F44" s="12">
        <f t="shared" si="4"/>
        <v>50.89493682112467</v>
      </c>
      <c r="G44" s="12">
        <f t="shared" si="3"/>
        <v>55.9980945997825</v>
      </c>
    </row>
    <row r="45" spans="1:7" ht="18.75">
      <c r="A45" s="27">
        <v>1000</v>
      </c>
      <c r="B45" s="5" t="s">
        <v>51</v>
      </c>
      <c r="C45" s="6">
        <f>SUM(C46:C49)</f>
        <v>209348.5</v>
      </c>
      <c r="D45" s="6">
        <f>SUM(D46:D49)</f>
        <v>153444.1</v>
      </c>
      <c r="E45" s="6">
        <f>SUM(E46:E49)</f>
        <v>94772.79999999999</v>
      </c>
      <c r="F45" s="13">
        <f t="shared" si="4"/>
        <v>45.2703506354237</v>
      </c>
      <c r="G45" s="13">
        <f>SUM(E45*100/D45)</f>
        <v>61.76373024443428</v>
      </c>
    </row>
    <row r="46" spans="1:7" ht="18.75">
      <c r="A46" s="9">
        <v>1001</v>
      </c>
      <c r="B46" s="10" t="s">
        <v>52</v>
      </c>
      <c r="C46" s="11">
        <v>4021</v>
      </c>
      <c r="D46" s="11">
        <v>3016</v>
      </c>
      <c r="E46" s="11">
        <v>2404.3</v>
      </c>
      <c r="F46" s="12">
        <f t="shared" si="4"/>
        <v>59.79358368565034</v>
      </c>
      <c r="G46" s="12">
        <f t="shared" si="3"/>
        <v>79.71816976127322</v>
      </c>
    </row>
    <row r="47" spans="1:7" ht="18.75">
      <c r="A47" s="9">
        <v>1003</v>
      </c>
      <c r="B47" s="10" t="s">
        <v>53</v>
      </c>
      <c r="C47" s="11">
        <v>130487.3</v>
      </c>
      <c r="D47" s="11">
        <v>98249</v>
      </c>
      <c r="E47" s="11">
        <v>54907</v>
      </c>
      <c r="F47" s="12">
        <f t="shared" si="4"/>
        <v>42.0784244903527</v>
      </c>
      <c r="G47" s="12">
        <f t="shared" si="3"/>
        <v>55.88555608708486</v>
      </c>
    </row>
    <row r="48" spans="1:7" ht="18.75">
      <c r="A48" s="9">
        <v>1004</v>
      </c>
      <c r="B48" s="10" t="s">
        <v>72</v>
      </c>
      <c r="C48" s="11">
        <v>68043.5</v>
      </c>
      <c r="D48" s="11">
        <v>46741.4</v>
      </c>
      <c r="E48" s="11">
        <v>32747.6</v>
      </c>
      <c r="F48" s="12">
        <f t="shared" si="4"/>
        <v>48.12744788260451</v>
      </c>
      <c r="G48" s="12">
        <f t="shared" si="3"/>
        <v>70.0612305151322</v>
      </c>
    </row>
    <row r="49" spans="1:7" ht="37.5">
      <c r="A49" s="9" t="s">
        <v>58</v>
      </c>
      <c r="B49" s="10" t="s">
        <v>59</v>
      </c>
      <c r="C49" s="11">
        <v>6796.7</v>
      </c>
      <c r="D49" s="11">
        <v>5437.7</v>
      </c>
      <c r="E49" s="11">
        <v>4713.9</v>
      </c>
      <c r="F49" s="12">
        <f t="shared" si="4"/>
        <v>69.3557167448909</v>
      </c>
      <c r="G49" s="12">
        <f t="shared" si="3"/>
        <v>86.6892252238998</v>
      </c>
    </row>
    <row r="50" spans="1:7" ht="18.75">
      <c r="A50" s="4" t="s">
        <v>60</v>
      </c>
      <c r="B50" s="5" t="s">
        <v>69</v>
      </c>
      <c r="C50" s="24">
        <f>SUM(C51)</f>
        <v>22710.5</v>
      </c>
      <c r="D50" s="24">
        <f>SUM(D51)</f>
        <v>15089</v>
      </c>
      <c r="E50" s="24">
        <f>SUM(E51)</f>
        <v>6371.5</v>
      </c>
      <c r="F50" s="24">
        <f aca="true" t="shared" si="5" ref="F50:F56">E50/C50*100</f>
        <v>28.055304814953434</v>
      </c>
      <c r="G50" s="24">
        <f t="shared" si="3"/>
        <v>42.22612499171582</v>
      </c>
    </row>
    <row r="51" spans="1:7" ht="18.75">
      <c r="A51" s="9" t="s">
        <v>92</v>
      </c>
      <c r="B51" s="10" t="s">
        <v>93</v>
      </c>
      <c r="C51" s="22">
        <v>22710.5</v>
      </c>
      <c r="D51" s="22">
        <v>15089</v>
      </c>
      <c r="E51" s="22">
        <v>6371.5</v>
      </c>
      <c r="F51" s="23">
        <f t="shared" si="5"/>
        <v>28.055304814953434</v>
      </c>
      <c r="G51" s="23">
        <f t="shared" si="3"/>
        <v>42.22612499171582</v>
      </c>
    </row>
    <row r="52" spans="1:7" ht="18.75">
      <c r="A52" s="4" t="s">
        <v>94</v>
      </c>
      <c r="B52" s="5" t="s">
        <v>95</v>
      </c>
      <c r="C52" s="6">
        <f>SUM(C53)</f>
        <v>6816.4</v>
      </c>
      <c r="D52" s="6">
        <f>SUM(D53)</f>
        <v>6155.4</v>
      </c>
      <c r="E52" s="6">
        <f>SUM(E53)</f>
        <v>5070.6</v>
      </c>
      <c r="F52" s="13">
        <f t="shared" si="5"/>
        <v>74.38824012675313</v>
      </c>
      <c r="G52" s="13">
        <f>SUM(E52*100/D52)</f>
        <v>82.37644994638855</v>
      </c>
    </row>
    <row r="53" spans="1:7" ht="18.75">
      <c r="A53" s="9" t="s">
        <v>100</v>
      </c>
      <c r="B53" s="10" t="s">
        <v>45</v>
      </c>
      <c r="C53" s="11">
        <v>6816.4</v>
      </c>
      <c r="D53" s="11">
        <v>6155.4</v>
      </c>
      <c r="E53" s="11">
        <v>5070.6</v>
      </c>
      <c r="F53" s="12">
        <f t="shared" si="5"/>
        <v>74.38824012675313</v>
      </c>
      <c r="G53" s="12">
        <f t="shared" si="3"/>
        <v>82.37644994638855</v>
      </c>
    </row>
    <row r="54" spans="1:7" ht="35.25" customHeight="1">
      <c r="A54" s="4" t="s">
        <v>96</v>
      </c>
      <c r="B54" s="5" t="s">
        <v>8</v>
      </c>
      <c r="C54" s="6">
        <f>SUM(C55)</f>
        <v>414.7</v>
      </c>
      <c r="D54" s="6">
        <f>SUM(D55)</f>
        <v>298.8</v>
      </c>
      <c r="E54" s="6">
        <f>SUM(E55)</f>
        <v>115.1</v>
      </c>
      <c r="F54" s="13">
        <f t="shared" si="5"/>
        <v>27.755003617072582</v>
      </c>
      <c r="G54" s="13">
        <f>SUM(E54*100/D54)</f>
        <v>38.520749665327976</v>
      </c>
    </row>
    <row r="55" spans="1:7" ht="37.5">
      <c r="A55" s="9" t="s">
        <v>97</v>
      </c>
      <c r="B55" s="10" t="s">
        <v>104</v>
      </c>
      <c r="C55" s="11">
        <v>414.7</v>
      </c>
      <c r="D55" s="11">
        <v>298.8</v>
      </c>
      <c r="E55" s="11">
        <v>115.1</v>
      </c>
      <c r="F55" s="12">
        <f t="shared" si="5"/>
        <v>27.755003617072582</v>
      </c>
      <c r="G55" s="12">
        <f t="shared" si="3"/>
        <v>38.520749665327976</v>
      </c>
    </row>
    <row r="56" spans="1:7" ht="18.75">
      <c r="A56" s="4"/>
      <c r="B56" s="5" t="s">
        <v>54</v>
      </c>
      <c r="C56" s="6">
        <v>288875.1</v>
      </c>
      <c r="D56" s="6">
        <v>226848.1</v>
      </c>
      <c r="E56" s="6">
        <v>226746.1</v>
      </c>
      <c r="F56" s="13">
        <f t="shared" si="5"/>
        <v>78.49278113620731</v>
      </c>
      <c r="G56" s="26">
        <f t="shared" si="3"/>
        <v>99.95503599104423</v>
      </c>
    </row>
    <row r="57" spans="1:7" ht="18.75">
      <c r="A57" s="18"/>
      <c r="B57" s="19" t="s">
        <v>55</v>
      </c>
      <c r="C57" s="20">
        <f>SUM(C3+C12+C16+C23+C29+C31+C36+C39+C45+C50+C52+C54+C56)</f>
        <v>2864714.6</v>
      </c>
      <c r="D57" s="20">
        <f>SUM(D3+D12+D16+D23+D29+D31+D36+D39+D45+D50+D52+D54+D56)</f>
        <v>2414949</v>
      </c>
      <c r="E57" s="20">
        <f>SUM(E3+E12+E16+E23+E29+E31+E36+E39+E45+E50+E52+E54+E56)</f>
        <v>1700113.1</v>
      </c>
      <c r="F57" s="25">
        <f>E57/C57*100</f>
        <v>59.3466832612226</v>
      </c>
      <c r="G57" s="25">
        <f>SUM(E57*100/D57)</f>
        <v>70.39954466947336</v>
      </c>
    </row>
    <row r="64" spans="3:5" ht="18.75">
      <c r="C64" s="28"/>
      <c r="D64" s="28"/>
      <c r="E64" s="28"/>
    </row>
    <row r="66" spans="3:4" ht="18.75">
      <c r="C66" s="28"/>
      <c r="D66" s="28"/>
    </row>
    <row r="69" spans="3:4" ht="18.75">
      <c r="C69" s="28"/>
      <c r="D69" s="28"/>
    </row>
  </sheetData>
  <sheetProtection/>
  <mergeCells count="1">
    <mergeCell ref="A1:G1"/>
  </mergeCells>
  <conditionalFormatting sqref="F2:G2">
    <cfRule type="colorScale" priority="5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1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6:D16">
    <cfRule type="colorScale" priority="503" dxfId="0">
      <colorScale>
        <cfvo type="min" val="0"/>
        <cfvo type="max"/>
        <color rgb="FFFF7128"/>
        <color theme="0"/>
      </colorScale>
    </cfRule>
  </conditionalFormatting>
  <conditionalFormatting sqref="G53 G40:G44 G37:G38 G32:G35 G24:G28 G17:G22 C51:F56 G51 G46:G49 G55 G13:G15 C2:F49 G2:G11 C58:G65536">
    <cfRule type="colorScale" priority="501" dxfId="0">
      <colorScale>
        <cfvo type="min" val="0"/>
        <cfvo type="max"/>
        <color theme="0"/>
        <color theme="0"/>
      </colorScale>
    </cfRule>
  </conditionalFormatting>
  <conditionalFormatting sqref="H1:IV65536 G53 G55 G40:G44 G37:G38 G32:G35 G24:G28 G17:G22 C51:F56 G51 G46:G49 B2:B56 A1:A44 A46:A65536 G13:G15 C2:F49 G2:G11 B58:G65536">
    <cfRule type="colorScale" priority="500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498" dxfId="0">
      <colorScale>
        <cfvo type="min" val="0"/>
        <cfvo type="max"/>
        <color rgb="FFFFFF00"/>
        <color rgb="FFFFFF00"/>
      </colorScale>
    </cfRule>
  </conditionalFormatting>
  <conditionalFormatting sqref="C12:F12">
    <cfRule type="colorScale" priority="497" dxfId="0">
      <colorScale>
        <cfvo type="min" val="0"/>
        <cfvo type="max"/>
        <color rgb="FFFFFF00"/>
        <color rgb="FFFFFF00"/>
      </colorScale>
    </cfRule>
  </conditionalFormatting>
  <conditionalFormatting sqref="C16:F16">
    <cfRule type="colorScale" priority="496" dxfId="0">
      <colorScale>
        <cfvo type="min" val="0"/>
        <cfvo type="max"/>
        <color rgb="FFFFFF00"/>
        <color rgb="FFFFFF00"/>
      </colorScale>
    </cfRule>
  </conditionalFormatting>
  <conditionalFormatting sqref="C23:F23">
    <cfRule type="colorScale" priority="495" dxfId="0">
      <colorScale>
        <cfvo type="min" val="0"/>
        <cfvo type="max"/>
        <color rgb="FFFFFF00"/>
        <color rgb="FFFFFF00"/>
      </colorScale>
    </cfRule>
  </conditionalFormatting>
  <conditionalFormatting sqref="C29:F29">
    <cfRule type="colorScale" priority="494" dxfId="0">
      <colorScale>
        <cfvo type="min" val="0"/>
        <cfvo type="max"/>
        <color rgb="FFFFFF00"/>
        <color rgb="FFFFFF00"/>
      </colorScale>
    </cfRule>
  </conditionalFormatting>
  <conditionalFormatting sqref="C31:F31">
    <cfRule type="colorScale" priority="493" dxfId="0">
      <colorScale>
        <cfvo type="min" val="0"/>
        <cfvo type="max"/>
        <color rgb="FFFFFF00"/>
        <color rgb="FFFFFF00"/>
      </colorScale>
    </cfRule>
  </conditionalFormatting>
  <conditionalFormatting sqref="C36:F36">
    <cfRule type="colorScale" priority="492" dxfId="0">
      <colorScale>
        <cfvo type="min" val="0"/>
        <cfvo type="max"/>
        <color rgb="FFFFFF00"/>
        <color rgb="FFFFFF00"/>
      </colorScale>
    </cfRule>
  </conditionalFormatting>
  <conditionalFormatting sqref="C39:F39">
    <cfRule type="colorScale" priority="491" dxfId="0">
      <colorScale>
        <cfvo type="min" val="0"/>
        <cfvo type="max"/>
        <color rgb="FFFFFF00"/>
        <color rgb="FFFFFF00"/>
      </colorScale>
    </cfRule>
  </conditionalFormatting>
  <conditionalFormatting sqref="C45:F45">
    <cfRule type="colorScale" priority="490" dxfId="0">
      <colorScale>
        <cfvo type="min" val="0"/>
        <cfvo type="max"/>
        <color rgb="FFFFFF00"/>
        <color rgb="FFFFFF00"/>
      </colorScale>
    </cfRule>
  </conditionalFormatting>
  <conditionalFormatting sqref="C56:F56">
    <cfRule type="colorScale" priority="489" dxfId="0">
      <colorScale>
        <cfvo type="min" val="0"/>
        <cfvo type="max"/>
        <color rgb="FFFFFF00"/>
        <color rgb="FFFFFF00"/>
      </colorScale>
    </cfRule>
  </conditionalFormatting>
  <conditionalFormatting sqref="C52:F52">
    <cfRule type="colorScale" priority="487" dxfId="0">
      <colorScale>
        <cfvo type="min" val="0"/>
        <cfvo type="max"/>
        <color rgb="FFFFFF00"/>
        <color rgb="FFFFFF00"/>
      </colorScale>
    </cfRule>
  </conditionalFormatting>
  <conditionalFormatting sqref="C54:F54">
    <cfRule type="colorScale" priority="486" dxfId="0">
      <colorScale>
        <cfvo type="min" val="0"/>
        <cfvo type="max"/>
        <color rgb="FFFFFF00"/>
        <color rgb="FFFFFF00"/>
      </colorScale>
    </cfRule>
  </conditionalFormatting>
  <conditionalFormatting sqref="C16:D16">
    <cfRule type="colorScale" priority="485" dxfId="0">
      <colorScale>
        <cfvo type="min" val="0"/>
        <cfvo type="max"/>
        <color rgb="FFFFFF00"/>
        <color rgb="FFFFFF00"/>
      </colorScale>
    </cfRule>
  </conditionalFormatting>
  <conditionalFormatting sqref="G4:G11 C3:G7">
    <cfRule type="colorScale" priority="606" dxfId="0">
      <colorScale>
        <cfvo type="min" val="0"/>
        <cfvo type="max"/>
        <color theme="0"/>
        <color theme="0"/>
      </colorScale>
    </cfRule>
  </conditionalFormatting>
  <conditionalFormatting sqref="C3:G3 G4:G11">
    <cfRule type="colorScale" priority="615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483" dxfId="0">
      <colorScale>
        <cfvo type="min" val="0"/>
        <cfvo type="max"/>
        <color rgb="FFFFFF00"/>
        <color rgb="FFFFFF00"/>
      </colorScale>
    </cfRule>
  </conditionalFormatting>
  <conditionalFormatting sqref="G53 G40:G44 G37:G38 G32:G35 G24:G28 G17:G22 G55 C51:F56 G51 G46:G49 B2:B56 A2:A44 A46:A57 G13:G15 C2:F49 G2:G11">
    <cfRule type="colorScale" priority="661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2011-09-21T03:25:39Z</cp:lastPrinted>
  <dcterms:created xsi:type="dcterms:W3CDTF">2005-01-15T11:42:46Z</dcterms:created>
  <dcterms:modified xsi:type="dcterms:W3CDTF">2011-09-21T08:57:00Z</dcterms:modified>
  <cp:category/>
  <cp:version/>
  <cp:contentType/>
  <cp:contentStatus/>
</cp:coreProperties>
</file>